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\Desktop\"/>
    </mc:Choice>
  </mc:AlternateContent>
  <bookViews>
    <workbookView xWindow="0" yWindow="0" windowWidth="19860" windowHeight="10220"/>
  </bookViews>
  <sheets>
    <sheet name="2020 Media Pla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" l="1"/>
  <c r="D49" i="3" l="1"/>
  <c r="D44" i="3"/>
  <c r="C44" i="3"/>
  <c r="B41" i="3"/>
  <c r="D39" i="3"/>
  <c r="C39" i="3"/>
  <c r="B34" i="3"/>
  <c r="D32" i="3"/>
  <c r="B28" i="3"/>
  <c r="D26" i="3"/>
  <c r="C26" i="3"/>
  <c r="B22" i="3" s="1"/>
  <c r="D20" i="3"/>
  <c r="C20" i="3"/>
  <c r="B16" i="3"/>
  <c r="D14" i="3"/>
  <c r="C14" i="3"/>
  <c r="B10" i="3" s="1"/>
</calcChain>
</file>

<file path=xl/sharedStrings.xml><?xml version="1.0" encoding="utf-8"?>
<sst xmlns="http://schemas.openxmlformats.org/spreadsheetml/2006/main" count="74" uniqueCount="68">
  <si>
    <t>Projected</t>
  </si>
  <si>
    <t>Media</t>
  </si>
  <si>
    <t>Description</t>
  </si>
  <si>
    <t>Conversions</t>
  </si>
  <si>
    <t>Click Exchange</t>
  </si>
  <si>
    <t>Job Sponsorships</t>
  </si>
  <si>
    <t>Ad Exchange</t>
  </si>
  <si>
    <t>Job Board Banners</t>
  </si>
  <si>
    <t>Grand Total</t>
  </si>
  <si>
    <t>Aggregate</t>
  </si>
  <si>
    <t>Projected Cost/Conversion</t>
  </si>
  <si>
    <t>AppFeeder</t>
  </si>
  <si>
    <t>Job Board Postings</t>
  </si>
  <si>
    <t xml:space="preserve">Drivers </t>
  </si>
  <si>
    <t xml:space="preserve">Programmatic </t>
  </si>
  <si>
    <t>Drivers</t>
  </si>
  <si>
    <t>Job Postings</t>
  </si>
  <si>
    <t xml:space="preserve">Programmatic Total </t>
  </si>
  <si>
    <t>Social Network - Hourly Employees</t>
  </si>
  <si>
    <t>JobCase</t>
  </si>
  <si>
    <t>Pizza Hut - All Locations</t>
  </si>
  <si>
    <t>SEM</t>
  </si>
  <si>
    <t>Google AdWords</t>
  </si>
  <si>
    <t xml:space="preserve">Google Total </t>
  </si>
  <si>
    <t>Paid Keyword Search Ads</t>
  </si>
  <si>
    <t>Contracted Social Media</t>
  </si>
  <si>
    <t>Glassdoor</t>
  </si>
  <si>
    <t xml:space="preserve">Enhanced Employer Profile </t>
  </si>
  <si>
    <t>Organic/Free</t>
  </si>
  <si>
    <t>Organic/Free Totals</t>
  </si>
  <si>
    <t xml:space="preserve">Job Board Total </t>
  </si>
  <si>
    <t xml:space="preserve">JobCase Total </t>
  </si>
  <si>
    <t>JobBoards</t>
  </si>
  <si>
    <t xml:space="preserve">Enhanced Profile </t>
  </si>
  <si>
    <t xml:space="preserve">Job Ads </t>
  </si>
  <si>
    <t>SnagAJob</t>
  </si>
  <si>
    <t>All Positions</t>
  </si>
  <si>
    <t>Targeted Ads</t>
  </si>
  <si>
    <t xml:space="preserve">Drivers Media Plan </t>
  </si>
  <si>
    <t>Indeed Organic</t>
  </si>
  <si>
    <t>OFCCP Compliance</t>
  </si>
  <si>
    <t xml:space="preserve">Compliance Total </t>
  </si>
  <si>
    <t>DirectEmployers</t>
  </si>
  <si>
    <t>Sponsored Job Postings</t>
  </si>
  <si>
    <t>Unlimited job postings covering all jobs</t>
  </si>
  <si>
    <t>Nexxt</t>
  </si>
  <si>
    <t>Job postings covering all jobs (up to 35,200)</t>
  </si>
  <si>
    <t>Pay-per-click advertising across multiple aggregators, such as Indeed, ZipRecruiter, Jobs2Careers, and others.  Budget by outlet is continuously revised based on performance.</t>
  </si>
  <si>
    <t>2020 Media Investment</t>
  </si>
  <si>
    <t>1.5 Million Impressions of ads targeting Papa John's, Marco's Pizza, Uber, Lyft</t>
  </si>
  <si>
    <t xml:space="preserve">Candidate research destination. Branding. Glassdoor will deliver organic applies and hires. </t>
  </si>
  <si>
    <t>Unlimited Job Postings, Sponsored Jobs, Branded Location Pages, Recruitment Boosts and Brand Boosts to members via e-mail and text</t>
  </si>
  <si>
    <t>All Driver Jobs sponsored; underperforming Driver jobs sponsored</t>
  </si>
  <si>
    <t>Keywords Driver, Delivery, etc Jobs Nationwide</t>
  </si>
  <si>
    <t>Keywords Driver, Delivery, etc Jobs Underperforming Markets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</si>
  <si>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</si>
  <si>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</si>
  <si>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</si>
  <si>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</si>
  <si>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</si>
  <si>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</si>
  <si>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</si>
  <si>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</si>
  <si>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</si>
  <si>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</si>
  <si>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</si>
  <si>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</si>
  <si>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Calendar of Investment (where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</si>
</sst>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10" fillId="2" borderId="0" applyNumberFormat="0" applyBorder="0" applyAlignment="0" applyProtection="0"/>
    <xf numFmtId="9" fontId="4" fillId="0" borderId="0" applyFont="0" applyFill="0" applyBorder="0" applyAlignment="0" applyProtection="0"/>
    <xf numFmtId="0" fontId="4" fillId="3" borderId="0" applyNumberFormat="0" applyBorder="0" applyAlignment="0" applyProtection="0"/>
    <xf numFmtId="43" fontId="5" fillId="0" borderId="0" applyFont="0" applyFill="0" applyBorder="0" applyAlignment="0" applyProtection="0"/>
  </cellStyleXfs>
  <cellXfs count="9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7" fillId="0" borderId="0" xfId="3" applyFont="1" applyFill="1" applyBorder="1"/>
    <xf numFmtId="0" fontId="8" fillId="0" borderId="0" xfId="3" applyFont="1" applyFill="1" applyBorder="1"/>
    <xf numFmtId="3" fontId="7" fillId="0" borderId="0" xfId="3" applyNumberFormat="1" applyFont="1" applyFill="1" applyBorder="1" applyAlignment="1">
      <alignment horizontal="right"/>
    </xf>
    <xf numFmtId="6" fontId="7" fillId="0" borderId="0" xfId="3" applyNumberFormat="1" applyFont="1" applyFill="1" applyBorder="1" applyAlignment="1">
      <alignment horizontal="right"/>
    </xf>
    <xf numFmtId="0" fontId="13" fillId="5" borderId="5" xfId="0" applyFont="1" applyFill="1" applyBorder="1"/>
    <xf numFmtId="0" fontId="13" fillId="5" borderId="6" xfId="0" applyFont="1" applyFill="1" applyBorder="1"/>
    <xf numFmtId="164" fontId="13" fillId="5" borderId="6" xfId="0" applyNumberFormat="1" applyFont="1" applyFill="1" applyBorder="1" applyAlignment="1">
      <alignment horizontal="right"/>
    </xf>
    <xf numFmtId="0" fontId="11" fillId="7" borderId="7" xfId="3" applyNumberFormat="1" applyFont="1" applyFill="1" applyBorder="1" applyAlignment="1">
      <alignment horizontal="left"/>
    </xf>
    <xf numFmtId="9" fontId="11" fillId="7" borderId="7" xfId="2" applyFont="1" applyFill="1" applyBorder="1" applyAlignment="1">
      <alignment horizontal="left"/>
    </xf>
    <xf numFmtId="0" fontId="8" fillId="7" borderId="7" xfId="3" applyNumberFormat="1" applyFont="1" applyFill="1" applyBorder="1" applyAlignment="1">
      <alignment horizontal="center"/>
    </xf>
    <xf numFmtId="0" fontId="12" fillId="8" borderId="7" xfId="4" applyFont="1" applyFill="1" applyBorder="1"/>
    <xf numFmtId="0" fontId="8" fillId="0" borderId="7" xfId="4" applyFont="1" applyFill="1" applyBorder="1"/>
    <xf numFmtId="0" fontId="8" fillId="0" borderId="7" xfId="4" applyFont="1" applyFill="1" applyBorder="1" applyAlignment="1">
      <alignment horizontal="center"/>
    </xf>
    <xf numFmtId="0" fontId="7" fillId="0" borderId="7" xfId="4" applyFont="1" applyFill="1" applyBorder="1"/>
    <xf numFmtId="0" fontId="8" fillId="0" borderId="7" xfId="4" applyFont="1" applyFill="1" applyBorder="1" applyAlignment="1">
      <alignment horizontal="right"/>
    </xf>
    <xf numFmtId="164" fontId="8" fillId="0" borderId="7" xfId="4" applyNumberFormat="1" applyFont="1" applyFill="1" applyBorder="1" applyAlignment="1">
      <alignment horizontal="right"/>
    </xf>
    <xf numFmtId="0" fontId="7" fillId="8" borderId="7" xfId="3" applyFont="1" applyFill="1" applyBorder="1"/>
    <xf numFmtId="0" fontId="8" fillId="8" borderId="7" xfId="3" applyFont="1" applyFill="1" applyBorder="1"/>
    <xf numFmtId="3" fontId="7" fillId="8" borderId="7" xfId="3" applyNumberFormat="1" applyFont="1" applyFill="1" applyBorder="1" applyAlignment="1">
      <alignment horizontal="right"/>
    </xf>
    <xf numFmtId="164" fontId="7" fillId="8" borderId="7" xfId="1" applyNumberFormat="1" applyFont="1" applyFill="1" applyBorder="1" applyAlignment="1">
      <alignment horizontal="right"/>
    </xf>
    <xf numFmtId="0" fontId="11" fillId="7" borderId="7" xfId="3" applyFont="1" applyFill="1" applyBorder="1"/>
    <xf numFmtId="3" fontId="10" fillId="7" borderId="7" xfId="3" applyNumberFormat="1" applyFont="1" applyFill="1" applyBorder="1" applyAlignment="1">
      <alignment horizontal="right"/>
    </xf>
    <xf numFmtId="6" fontId="10" fillId="7" borderId="7" xfId="3" applyNumberFormat="1" applyFont="1" applyFill="1" applyBorder="1" applyAlignment="1">
      <alignment horizontal="right"/>
    </xf>
    <xf numFmtId="164" fontId="7" fillId="8" borderId="7" xfId="3" applyNumberFormat="1" applyFont="1" applyFill="1" applyBorder="1" applyAlignment="1">
      <alignment horizontal="right"/>
    </xf>
    <xf numFmtId="0" fontId="7" fillId="8" borderId="7" xfId="5" applyFont="1" applyFill="1" applyBorder="1"/>
    <xf numFmtId="0" fontId="10" fillId="8" borderId="7" xfId="5" applyFont="1" applyFill="1" applyBorder="1"/>
    <xf numFmtId="3" fontId="7" fillId="8" borderId="7" xfId="5" applyNumberFormat="1" applyFont="1" applyFill="1" applyBorder="1" applyAlignment="1">
      <alignment horizontal="right"/>
    </xf>
    <xf numFmtId="164" fontId="7" fillId="8" borderId="7" xfId="5" applyNumberFormat="1" applyFont="1" applyFill="1" applyBorder="1" applyAlignment="1">
      <alignment horizontal="right"/>
    </xf>
    <xf numFmtId="164" fontId="10" fillId="7" borderId="7" xfId="3" applyNumberFormat="1" applyFont="1" applyFill="1" applyBorder="1" applyAlignment="1">
      <alignment horizontal="right"/>
    </xf>
    <xf numFmtId="3" fontId="12" fillId="8" borderId="7" xfId="4" applyNumberFormat="1" applyFont="1" applyFill="1" applyBorder="1" applyAlignment="1">
      <alignment horizontal="right"/>
    </xf>
    <xf numFmtId="164" fontId="12" fillId="8" borderId="7" xfId="4" applyNumberFormat="1" applyFont="1" applyFill="1" applyBorder="1" applyAlignment="1">
      <alignment horizontal="right"/>
    </xf>
    <xf numFmtId="0" fontId="12" fillId="8" borderId="7" xfId="4" applyFont="1" applyFill="1" applyBorder="1" applyAlignment="1">
      <alignment horizontal="center"/>
    </xf>
    <xf numFmtId="9" fontId="12" fillId="8" borderId="7" xfId="2" applyFont="1" applyFill="1" applyBorder="1" applyAlignment="1">
      <alignment horizontal="center"/>
    </xf>
    <xf numFmtId="0" fontId="7" fillId="0" borderId="7" xfId="3" applyFont="1" applyFill="1" applyBorder="1"/>
    <xf numFmtId="0" fontId="8" fillId="0" borderId="7" xfId="3" applyFont="1" applyFill="1" applyBorder="1"/>
    <xf numFmtId="3" fontId="7" fillId="0" borderId="7" xfId="3" applyNumberFormat="1" applyFont="1" applyFill="1" applyBorder="1" applyAlignment="1">
      <alignment horizontal="right"/>
    </xf>
    <xf numFmtId="164" fontId="7" fillId="0" borderId="7" xfId="3" applyNumberFormat="1" applyFont="1" applyFill="1" applyBorder="1" applyAlignment="1">
      <alignment horizontal="right"/>
    </xf>
    <xf numFmtId="165" fontId="13" fillId="5" borderId="6" xfId="9" applyNumberFormat="1" applyFont="1" applyFill="1" applyBorder="1" applyAlignment="1">
      <alignment horizontal="right"/>
    </xf>
    <xf numFmtId="165" fontId="8" fillId="0" borderId="7" xfId="9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6" fontId="8" fillId="0" borderId="7" xfId="3" applyNumberFormat="1" applyFont="1" applyFill="1" applyBorder="1" applyAlignment="1">
      <alignment horizontal="right"/>
    </xf>
    <xf numFmtId="3" fontId="8" fillId="0" borderId="7" xfId="3" applyNumberFormat="1" applyFont="1" applyFill="1" applyBorder="1" applyAlignment="1">
      <alignment horizontal="right"/>
    </xf>
    <xf numFmtId="0" fontId="8" fillId="0" borderId="7" xfId="3" applyFont="1" applyFill="1" applyBorder="1" applyAlignment="1">
      <alignment wrapText="1"/>
    </xf>
    <xf numFmtId="164" fontId="7" fillId="0" borderId="7" xfId="1" applyNumberFormat="1" applyFont="1" applyFill="1" applyBorder="1" applyAlignment="1">
      <alignment horizontal="right"/>
    </xf>
    <xf numFmtId="0" fontId="12" fillId="8" borderId="7" xfId="4" applyFont="1" applyFill="1" applyBorder="1" applyAlignment="1">
      <alignment horizontal="center" wrapText="1"/>
    </xf>
    <xf numFmtId="164" fontId="8" fillId="0" borderId="7" xfId="3" applyNumberFormat="1" applyFont="1" applyFill="1" applyBorder="1" applyAlignment="1">
      <alignment horizontal="right"/>
    </xf>
    <xf numFmtId="0" fontId="3" fillId="0" borderId="0" xfId="0" applyFont="1"/>
    <xf numFmtId="0" fontId="3" fillId="8" borderId="7" xfId="4" applyFont="1" applyFill="1" applyBorder="1"/>
    <xf numFmtId="0" fontId="3" fillId="8" borderId="7" xfId="4" applyFont="1" applyFill="1" applyBorder="1" applyAlignment="1">
      <alignment horizontal="right"/>
    </xf>
    <xf numFmtId="6" fontId="3" fillId="8" borderId="7" xfId="4" applyNumberFormat="1" applyFont="1" applyFill="1" applyBorder="1" applyAlignment="1">
      <alignment horizontal="right"/>
    </xf>
    <xf numFmtId="0" fontId="3" fillId="0" borderId="7" xfId="4" applyFont="1" applyFill="1" applyBorder="1" applyAlignment="1">
      <alignment horizontal="left" wrapText="1"/>
    </xf>
    <xf numFmtId="164" fontId="3" fillId="0" borderId="7" xfId="4" applyNumberFormat="1" applyFont="1" applyFill="1" applyBorder="1" applyAlignment="1">
      <alignment horizontal="right"/>
    </xf>
    <xf numFmtId="3" fontId="3" fillId="0" borderId="7" xfId="4" applyNumberFormat="1" applyFont="1" applyFill="1" applyBorder="1"/>
    <xf numFmtId="0" fontId="3" fillId="0" borderId="0" xfId="0" applyFont="1" applyFill="1"/>
    <xf numFmtId="0" fontId="3" fillId="6" borderId="7" xfId="4" applyFont="1" applyFill="1" applyBorder="1" applyAlignment="1">
      <alignment horizontal="left" wrapText="1"/>
    </xf>
    <xf numFmtId="164" fontId="3" fillId="6" borderId="7" xfId="4" applyNumberFormat="1" applyFont="1" applyFill="1" applyBorder="1" applyAlignment="1">
      <alignment horizontal="right"/>
    </xf>
    <xf numFmtId="3" fontId="3" fillId="6" borderId="7" xfId="4" applyNumberFormat="1" applyFont="1" applyFill="1" applyBorder="1"/>
    <xf numFmtId="9" fontId="3" fillId="6" borderId="7" xfId="2" applyFont="1" applyFill="1" applyBorder="1" applyAlignment="1">
      <alignment horizontal="left"/>
    </xf>
    <xf numFmtId="3" fontId="3" fillId="6" borderId="7" xfId="4" applyNumberFormat="1" applyFont="1" applyFill="1" applyBorder="1" applyAlignment="1">
      <alignment horizontal="right"/>
    </xf>
    <xf numFmtId="0" fontId="3" fillId="0" borderId="7" xfId="4" applyFont="1" applyFill="1" applyBorder="1" applyAlignment="1">
      <alignment horizontal="left"/>
    </xf>
    <xf numFmtId="6" fontId="3" fillId="0" borderId="7" xfId="4" applyNumberFormat="1" applyFont="1" applyFill="1" applyBorder="1" applyAlignment="1">
      <alignment horizontal="right"/>
    </xf>
    <xf numFmtId="0" fontId="3" fillId="6" borderId="7" xfId="4" applyFont="1" applyFill="1" applyBorder="1" applyAlignment="1">
      <alignment horizontal="left"/>
    </xf>
    <xf numFmtId="3" fontId="3" fillId="0" borderId="0" xfId="0" applyNumberFormat="1" applyFont="1"/>
    <xf numFmtId="164" fontId="3" fillId="0" borderId="0" xfId="0" applyNumberFormat="1" applyFont="1"/>
    <xf numFmtId="0" fontId="8" fillId="0" borderId="7" xfId="4" applyFont="1" applyFill="1" applyBorder="1" applyAlignment="1">
      <alignment horizontal="left" vertical="top" wrapText="1"/>
    </xf>
    <xf numFmtId="164" fontId="8" fillId="0" borderId="7" xfId="1" applyNumberFormat="1" applyFont="1" applyFill="1" applyBorder="1" applyAlignment="1">
      <alignment horizontal="right"/>
    </xf>
    <xf numFmtId="9" fontId="3" fillId="0" borderId="7" xfId="2" applyFont="1" applyFill="1" applyBorder="1" applyAlignment="1">
      <alignment horizontal="left" wrapText="1"/>
    </xf>
    <xf numFmtId="3" fontId="3" fillId="0" borderId="7" xfId="4" applyNumberFormat="1" applyFont="1" applyFill="1" applyBorder="1" applyAlignment="1">
      <alignment horizontal="right"/>
    </xf>
    <xf numFmtId="0" fontId="2" fillId="10" borderId="0" xfId="0" applyFont="1" applyFill="1"/>
    <xf numFmtId="164" fontId="3" fillId="0" borderId="0" xfId="0" applyNumberFormat="1" applyFont="1" applyFill="1"/>
    <xf numFmtId="164" fontId="3" fillId="9" borderId="0" xfId="0" applyNumberFormat="1" applyFont="1" applyFill="1"/>
    <xf numFmtId="164" fontId="3" fillId="11" borderId="0" xfId="0" applyNumberFormat="1" applyFont="1" applyFill="1"/>
    <xf numFmtId="164" fontId="3" fillId="12" borderId="0" xfId="0" applyNumberFormat="1" applyFont="1" applyFill="1"/>
    <xf numFmtId="164" fontId="3" fillId="13" borderId="0" xfId="0" applyNumberFormat="1" applyFont="1" applyFill="1"/>
    <xf numFmtId="164" fontId="1" fillId="0" borderId="0" xfId="0" applyNumberFormat="1" applyFont="1" applyFill="1"/>
    <xf numFmtId="164" fontId="1" fillId="0" borderId="0" xfId="0" applyNumberFormat="1" applyFont="1"/>
    <xf numFmtId="0" fontId="9" fillId="5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0">
    <cellStyle name="20% - Accent4" xfId="4" builtinId="42"/>
    <cellStyle name="20% - Accent4 2" xfId="8"/>
    <cellStyle name="60% - Accent5" xfId="5" builtinId="48"/>
    <cellStyle name="Accent4" xfId="3" builtinId="41"/>
    <cellStyle name="Accent4 2" xfId="6"/>
    <cellStyle name="Comma" xfId="9" builtinId="3"/>
    <cellStyle name="Currency" xfId="1" builtinId="4"/>
    <cellStyle name="Normal" xfId="0" builtinId="0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152400</xdr:rowOff>
    </xdr:from>
    <xdr:to>
      <xdr:col>1</xdr:col>
      <xdr:colOff>2486025</xdr:colOff>
      <xdr:row>5</xdr:row>
      <xdr:rowOff>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525" y="152400"/>
          <a:ext cx="2381250" cy="768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showGridLines="0" tabSelected="1" topLeftCell="A27" zoomScale="85" zoomScaleNormal="85" workbookViewId="0">
      <selection activeCell="D53" sqref="D53"/>
    </sheetView>
  </sheetViews>
  <sheetFormatPr defaultColWidth="9" defaultRowHeight="14.5" x14ac:dyDescent="0.35"/>
  <cols>
    <col min="1" max="1" width="36.4140625" style="61" customWidth="1"/>
    <col min="2" max="2" width="35.58203125" style="61" customWidth="1"/>
    <col min="3" max="4" width="19.83203125" style="61" customWidth="1"/>
    <col min="5" max="5" width="2.58203125" customWidth="1"/>
    <col min="6" max="17" width="7.58203125" style="61" customWidth="1"/>
    <col min="18" max="16384" width="9" style="61"/>
  </cols>
  <sheetData>
    <row r="1" spans="1:18" x14ac:dyDescent="0.35">
      <c r="A1" s="1" t="s">
        <v>20</v>
      </c>
      <c r="B1" s="1"/>
      <c r="C1" s="3"/>
      <c r="D1" s="2"/>
    </row>
    <row r="2" spans="1:18" x14ac:dyDescent="0.35">
      <c r="A2" s="1" t="s">
        <v>38</v>
      </c>
      <c r="B2" s="1"/>
      <c r="C2" s="3"/>
      <c r="D2" s="2"/>
    </row>
    <row r="3" spans="1:18" x14ac:dyDescent="0.35">
      <c r="A3" s="1">
        <v>2020</v>
      </c>
      <c r="B3" s="1"/>
      <c r="C3" s="3"/>
      <c r="D3" s="1"/>
    </row>
    <row r="4" spans="1:18" x14ac:dyDescent="0.35">
      <c r="A4" s="4"/>
      <c r="B4" s="4"/>
      <c r="C4" s="5"/>
      <c r="D4" s="4"/>
    </row>
    <row r="5" spans="1:18" x14ac:dyDescent="0.35">
      <c r="A5" s="4"/>
      <c r="B5" s="4"/>
      <c r="C5" s="5"/>
      <c r="D5" s="4"/>
    </row>
    <row r="6" spans="1:18" x14ac:dyDescent="0.35">
      <c r="A6" s="6"/>
      <c r="B6" s="6"/>
      <c r="C6" s="7"/>
      <c r="D6" s="6"/>
    </row>
    <row r="7" spans="1:18" ht="14.5" customHeight="1" x14ac:dyDescent="0.35">
      <c r="A7" s="8"/>
      <c r="B7" s="9"/>
      <c r="C7" s="91" t="s">
        <v>48</v>
      </c>
      <c r="D7" s="9" t="s">
        <v>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x14ac:dyDescent="0.35">
      <c r="A8" s="10" t="s">
        <v>1</v>
      </c>
      <c r="B8" s="11" t="s">
        <v>2</v>
      </c>
      <c r="C8" s="92"/>
      <c r="D8" s="11" t="s">
        <v>3</v>
      </c>
      <c r="F8" s="11"/>
      <c r="G8" s="11"/>
      <c r="H8" s="11"/>
      <c r="I8" s="11"/>
      <c r="J8" s="11"/>
      <c r="K8" s="11"/>
      <c r="L8" s="11" t="s">
        <v>67</v>
      </c>
      <c r="M8" s="11"/>
      <c r="N8" s="11"/>
      <c r="O8" s="11"/>
      <c r="P8" s="11"/>
      <c r="Q8" s="11"/>
    </row>
    <row r="9" spans="1:18" x14ac:dyDescent="0.35">
      <c r="A9" s="12"/>
      <c r="B9" s="12"/>
      <c r="C9" s="12"/>
      <c r="D9" s="12"/>
      <c r="F9" s="83" t="s">
        <v>55</v>
      </c>
      <c r="G9" s="83" t="s">
        <v>56</v>
      </c>
      <c r="H9" s="83" t="s">
        <v>57</v>
      </c>
      <c r="I9" s="83" t="s">
        <v>58</v>
      </c>
      <c r="J9" s="83" t="s">
        <v>59</v>
      </c>
      <c r="K9" s="83" t="s">
        <v>60</v>
      </c>
      <c r="L9" s="83" t="s">
        <v>61</v>
      </c>
      <c r="M9" s="83" t="s">
        <v>62</v>
      </c>
      <c r="N9" s="83" t="s">
        <v>63</v>
      </c>
      <c r="O9" s="83" t="s">
        <v>64</v>
      </c>
      <c r="P9" s="83" t="s">
        <v>65</v>
      </c>
      <c r="Q9" s="83" t="s">
        <v>66</v>
      </c>
    </row>
    <row r="10" spans="1:18" ht="18.5" x14ac:dyDescent="0.45">
      <c r="A10" s="20" t="s">
        <v>14</v>
      </c>
      <c r="B10" s="21">
        <f>C14/C50</f>
        <v>0.18381749049429658</v>
      </c>
      <c r="C10" s="22"/>
      <c r="D10" s="22"/>
    </row>
    <row r="11" spans="1:18" x14ac:dyDescent="0.35">
      <c r="A11" s="23" t="s">
        <v>11</v>
      </c>
      <c r="B11" s="44" t="s">
        <v>5</v>
      </c>
      <c r="C11" s="63"/>
      <c r="D11" s="63"/>
    </row>
    <row r="12" spans="1:18" s="68" customFormat="1" ht="72.5" x14ac:dyDescent="0.35">
      <c r="A12" s="24" t="s">
        <v>13</v>
      </c>
      <c r="B12" s="79" t="s">
        <v>47</v>
      </c>
      <c r="C12" s="80">
        <v>241720</v>
      </c>
      <c r="D12" s="51">
        <v>59700</v>
      </c>
      <c r="E12"/>
      <c r="F12" s="86">
        <v>37000</v>
      </c>
      <c r="G12" s="84">
        <v>34950</v>
      </c>
      <c r="H12" s="86">
        <v>36525</v>
      </c>
      <c r="I12" s="86">
        <v>15790</v>
      </c>
      <c r="J12" s="84">
        <v>14395</v>
      </c>
      <c r="K12" s="88">
        <v>10945</v>
      </c>
      <c r="L12" s="87">
        <v>9945</v>
      </c>
      <c r="M12" s="86">
        <v>15445</v>
      </c>
      <c r="N12" s="85">
        <v>21445</v>
      </c>
      <c r="O12" s="85">
        <v>21445</v>
      </c>
      <c r="P12" s="84">
        <v>14395</v>
      </c>
      <c r="Q12" s="87">
        <v>9440</v>
      </c>
      <c r="R12" s="84"/>
    </row>
    <row r="13" spans="1:18" x14ac:dyDescent="0.35">
      <c r="A13" s="26"/>
      <c r="B13" s="25"/>
      <c r="C13" s="28"/>
      <c r="D13" s="27"/>
    </row>
    <row r="14" spans="1:18" x14ac:dyDescent="0.35">
      <c r="A14" s="29" t="s">
        <v>17</v>
      </c>
      <c r="B14" s="30"/>
      <c r="C14" s="32">
        <f>SUM(C12:C13)</f>
        <v>241720</v>
      </c>
      <c r="D14" s="31">
        <f>SUM(D12:D13)</f>
        <v>59700</v>
      </c>
    </row>
    <row r="15" spans="1:18" x14ac:dyDescent="0.35">
      <c r="A15" s="13"/>
      <c r="B15" s="14"/>
      <c r="C15" s="16"/>
      <c r="D15" s="15"/>
    </row>
    <row r="16" spans="1:18" ht="18.5" x14ac:dyDescent="0.45">
      <c r="A16" s="33" t="s">
        <v>32</v>
      </c>
      <c r="B16" s="21">
        <f>C20/C50</f>
        <v>0.28288973384030419</v>
      </c>
      <c r="C16" s="35"/>
      <c r="D16" s="34"/>
    </row>
    <row r="17" spans="1:18" x14ac:dyDescent="0.35">
      <c r="A17" s="23"/>
      <c r="B17" s="44" t="s">
        <v>16</v>
      </c>
      <c r="C17" s="64"/>
      <c r="D17" s="62"/>
    </row>
    <row r="18" spans="1:18" s="68" customFormat="1" ht="29" x14ac:dyDescent="0.35">
      <c r="A18" s="24" t="s">
        <v>35</v>
      </c>
      <c r="B18" s="65" t="s">
        <v>52</v>
      </c>
      <c r="C18" s="66">
        <v>288000</v>
      </c>
      <c r="D18" s="67">
        <v>30800</v>
      </c>
      <c r="E18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</row>
    <row r="19" spans="1:18" x14ac:dyDescent="0.35">
      <c r="A19" s="24" t="s">
        <v>45</v>
      </c>
      <c r="B19" s="69" t="s">
        <v>46</v>
      </c>
      <c r="C19" s="70">
        <v>84000</v>
      </c>
      <c r="D19" s="71">
        <v>10800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pans="1:18" x14ac:dyDescent="0.35">
      <c r="A20" s="37" t="s">
        <v>30</v>
      </c>
      <c r="B20" s="38"/>
      <c r="C20" s="40">
        <f>SUM(C18:C19)</f>
        <v>372000</v>
      </c>
      <c r="D20" s="39">
        <f>SUM(D18:D19)</f>
        <v>41600</v>
      </c>
    </row>
    <row r="21" spans="1:18" s="68" customFormat="1" x14ac:dyDescent="0.35">
      <c r="A21" s="46"/>
      <c r="B21" s="47"/>
      <c r="C21" s="49"/>
      <c r="D21" s="48"/>
      <c r="E21"/>
    </row>
    <row r="22" spans="1:18" ht="18.5" x14ac:dyDescent="0.45">
      <c r="A22" s="33" t="s">
        <v>18</v>
      </c>
      <c r="B22" s="21">
        <f>C26/C50</f>
        <v>0.22996197718631178</v>
      </c>
      <c r="C22" s="41"/>
      <c r="D22" s="34"/>
    </row>
    <row r="23" spans="1:18" x14ac:dyDescent="0.35">
      <c r="A23" s="23" t="s">
        <v>19</v>
      </c>
      <c r="B23" s="45"/>
      <c r="C23" s="43"/>
      <c r="D23" s="42"/>
    </row>
    <row r="24" spans="1:18" s="68" customFormat="1" ht="58" x14ac:dyDescent="0.35">
      <c r="A24" s="24" t="s">
        <v>15</v>
      </c>
      <c r="B24" s="81" t="s">
        <v>51</v>
      </c>
      <c r="C24" s="66">
        <v>302400</v>
      </c>
      <c r="D24" s="82">
        <v>38200</v>
      </c>
      <c r="E24"/>
      <c r="F24" s="86">
        <v>27200</v>
      </c>
      <c r="G24" s="84">
        <v>25200</v>
      </c>
      <c r="H24" s="86">
        <v>27200</v>
      </c>
      <c r="I24" s="86">
        <v>26200</v>
      </c>
      <c r="J24" s="84">
        <v>25200</v>
      </c>
      <c r="K24" s="88">
        <v>21200</v>
      </c>
      <c r="L24" s="87">
        <v>20200</v>
      </c>
      <c r="M24" s="84">
        <v>25200</v>
      </c>
      <c r="N24" s="85">
        <v>30200</v>
      </c>
      <c r="O24" s="85">
        <v>30200</v>
      </c>
      <c r="P24" s="88">
        <v>24200</v>
      </c>
      <c r="Q24" s="87">
        <v>20200</v>
      </c>
      <c r="R24" s="89"/>
    </row>
    <row r="25" spans="1:18" x14ac:dyDescent="0.35">
      <c r="A25" s="24"/>
      <c r="B25" s="72"/>
      <c r="C25" s="70"/>
      <c r="D25" s="73"/>
    </row>
    <row r="26" spans="1:18" x14ac:dyDescent="0.35">
      <c r="A26" s="29" t="s">
        <v>31</v>
      </c>
      <c r="B26" s="30"/>
      <c r="C26" s="36">
        <f>SUM(C24:C24)</f>
        <v>302400</v>
      </c>
      <c r="D26" s="31">
        <f>SUM(D24:D24)</f>
        <v>38200</v>
      </c>
    </row>
    <row r="27" spans="1:18" x14ac:dyDescent="0.35">
      <c r="A27" s="46"/>
      <c r="B27" s="47"/>
      <c r="C27" s="58"/>
      <c r="D27" s="48"/>
    </row>
    <row r="28" spans="1:18" ht="18.5" x14ac:dyDescent="0.45">
      <c r="A28" s="33" t="s">
        <v>21</v>
      </c>
      <c r="B28" s="21">
        <f>C32/C50</f>
        <v>9.125475285171103E-2</v>
      </c>
      <c r="C28" s="35"/>
      <c r="D28" s="34"/>
      <c r="R28" s="68"/>
    </row>
    <row r="29" spans="1:18" x14ac:dyDescent="0.35">
      <c r="A29" s="23" t="s">
        <v>22</v>
      </c>
      <c r="B29" s="44" t="s">
        <v>24</v>
      </c>
      <c r="C29" s="64"/>
      <c r="D29" s="62"/>
    </row>
    <row r="30" spans="1:18" s="68" customFormat="1" ht="29" x14ac:dyDescent="0.35">
      <c r="A30" s="46" t="s">
        <v>15</v>
      </c>
      <c r="B30" s="57" t="s">
        <v>53</v>
      </c>
      <c r="C30" s="55">
        <v>90000</v>
      </c>
      <c r="D30" s="56">
        <v>90000</v>
      </c>
      <c r="E30"/>
      <c r="F30" s="86">
        <v>8000</v>
      </c>
      <c r="G30" s="84">
        <v>7500</v>
      </c>
      <c r="H30" s="86">
        <v>8000</v>
      </c>
      <c r="I30" s="86">
        <v>8000</v>
      </c>
      <c r="J30" s="84">
        <v>7500</v>
      </c>
      <c r="K30" s="88">
        <v>6500</v>
      </c>
      <c r="L30" s="87">
        <v>6000</v>
      </c>
      <c r="M30" s="84">
        <v>7500</v>
      </c>
      <c r="N30" s="85">
        <v>9000</v>
      </c>
      <c r="O30" s="85">
        <v>9000</v>
      </c>
      <c r="P30" s="88">
        <v>7000</v>
      </c>
      <c r="Q30" s="87">
        <v>6000</v>
      </c>
      <c r="R30" s="89"/>
    </row>
    <row r="31" spans="1:18" ht="29" x14ac:dyDescent="0.35">
      <c r="A31" s="46" t="s">
        <v>15</v>
      </c>
      <c r="B31" s="57" t="s">
        <v>54</v>
      </c>
      <c r="C31" s="55">
        <v>30000</v>
      </c>
      <c r="D31" s="56">
        <v>30000</v>
      </c>
      <c r="F31" s="86">
        <v>2750</v>
      </c>
      <c r="G31" s="78">
        <v>2500</v>
      </c>
      <c r="H31" s="86">
        <v>2750</v>
      </c>
      <c r="I31" s="86">
        <v>2750</v>
      </c>
      <c r="J31" s="78">
        <v>2500</v>
      </c>
      <c r="K31" s="87">
        <v>2000</v>
      </c>
      <c r="L31" s="87">
        <v>2000</v>
      </c>
      <c r="M31" s="78">
        <v>2500</v>
      </c>
      <c r="N31" s="85">
        <v>3000</v>
      </c>
      <c r="O31" s="85">
        <v>3000</v>
      </c>
      <c r="P31" s="87">
        <v>2250</v>
      </c>
      <c r="Q31" s="87">
        <v>2000</v>
      </c>
      <c r="R31" s="90"/>
    </row>
    <row r="32" spans="1:18" x14ac:dyDescent="0.35">
      <c r="A32" s="29" t="s">
        <v>23</v>
      </c>
      <c r="B32" s="30"/>
      <c r="C32" s="32">
        <f>SUM(C30:C31)</f>
        <v>120000</v>
      </c>
      <c r="D32" s="31">
        <f>SUM(D30:D31)</f>
        <v>120000</v>
      </c>
    </row>
    <row r="33" spans="1:18" x14ac:dyDescent="0.35">
      <c r="A33" s="46"/>
      <c r="B33" s="47"/>
      <c r="C33" s="58"/>
      <c r="D33" s="48"/>
    </row>
    <row r="34" spans="1:18" ht="18.5" x14ac:dyDescent="0.45">
      <c r="A34" s="33" t="s">
        <v>25</v>
      </c>
      <c r="B34" s="21">
        <f>(C39/C50)</f>
        <v>0.19838783269961976</v>
      </c>
      <c r="C34" s="35"/>
      <c r="D34" s="34"/>
    </row>
    <row r="35" spans="1:18" x14ac:dyDescent="0.35">
      <c r="A35" s="23" t="s">
        <v>26</v>
      </c>
      <c r="B35" s="59" t="s">
        <v>27</v>
      </c>
      <c r="C35" s="64"/>
      <c r="D35" s="62"/>
    </row>
    <row r="36" spans="1:18" s="68" customFormat="1" ht="43.5" x14ac:dyDescent="0.35">
      <c r="A36" s="46" t="s">
        <v>33</v>
      </c>
      <c r="B36" s="57" t="s">
        <v>50</v>
      </c>
      <c r="C36" s="55">
        <v>74880</v>
      </c>
      <c r="D36" s="56"/>
      <c r="E36"/>
    </row>
    <row r="37" spans="1:18" s="68" customFormat="1" x14ac:dyDescent="0.35">
      <c r="A37" s="46" t="s">
        <v>34</v>
      </c>
      <c r="B37" s="57" t="s">
        <v>43</v>
      </c>
      <c r="C37" s="55">
        <v>150000</v>
      </c>
      <c r="D37" s="51">
        <v>32000</v>
      </c>
      <c r="E37"/>
      <c r="F37" s="86">
        <v>13000</v>
      </c>
      <c r="G37" s="84">
        <v>12285</v>
      </c>
      <c r="H37" s="86">
        <v>13000</v>
      </c>
      <c r="I37" s="84">
        <v>12290</v>
      </c>
      <c r="J37" s="84">
        <v>12285</v>
      </c>
      <c r="K37" s="87">
        <v>11570</v>
      </c>
      <c r="L37" s="87">
        <v>11500</v>
      </c>
      <c r="M37" s="84">
        <v>12285</v>
      </c>
      <c r="N37" s="85">
        <v>14000</v>
      </c>
      <c r="O37" s="85">
        <v>14000</v>
      </c>
      <c r="P37" s="84">
        <v>12285</v>
      </c>
      <c r="Q37" s="87">
        <v>11500</v>
      </c>
      <c r="R37" s="89"/>
    </row>
    <row r="38" spans="1:18" ht="29" x14ac:dyDescent="0.35">
      <c r="A38" s="46" t="s">
        <v>37</v>
      </c>
      <c r="B38" s="57" t="s">
        <v>49</v>
      </c>
      <c r="C38" s="60">
        <v>36000</v>
      </c>
      <c r="D38" s="48"/>
      <c r="F38" s="85">
        <v>3500</v>
      </c>
      <c r="G38" s="78">
        <v>3000</v>
      </c>
      <c r="H38" s="86">
        <v>3250</v>
      </c>
      <c r="I38" s="86">
        <v>3250</v>
      </c>
      <c r="J38" s="78">
        <v>3000</v>
      </c>
      <c r="K38" s="87">
        <v>2500</v>
      </c>
      <c r="L38" s="87">
        <v>2500</v>
      </c>
      <c r="M38" s="78">
        <v>3000</v>
      </c>
      <c r="N38" s="85">
        <v>3500</v>
      </c>
      <c r="O38" s="85">
        <v>3500</v>
      </c>
      <c r="P38" s="87">
        <v>2500</v>
      </c>
      <c r="Q38" s="87">
        <v>2500</v>
      </c>
      <c r="R38" s="90"/>
    </row>
    <row r="39" spans="1:18" x14ac:dyDescent="0.35">
      <c r="A39" s="29" t="s">
        <v>26</v>
      </c>
      <c r="B39" s="30"/>
      <c r="C39" s="32">
        <f>SUM(C36:C38)</f>
        <v>260880</v>
      </c>
      <c r="D39" s="31">
        <f>SUM(D37:D38)</f>
        <v>32000</v>
      </c>
    </row>
    <row r="40" spans="1:18" x14ac:dyDescent="0.35">
      <c r="A40" s="46"/>
      <c r="B40" s="47"/>
      <c r="C40" s="58"/>
      <c r="D40" s="48"/>
    </row>
    <row r="41" spans="1:18" ht="18.5" x14ac:dyDescent="0.45">
      <c r="A41" s="33" t="s">
        <v>40</v>
      </c>
      <c r="B41" s="21">
        <f>C44/C50</f>
        <v>1.3688212927756654E-2</v>
      </c>
      <c r="C41" s="35"/>
      <c r="D41" s="34"/>
    </row>
    <row r="42" spans="1:18" x14ac:dyDescent="0.35">
      <c r="A42" s="23" t="s">
        <v>42</v>
      </c>
      <c r="B42" s="44" t="s">
        <v>16</v>
      </c>
      <c r="C42" s="64"/>
      <c r="D42" s="62"/>
    </row>
    <row r="43" spans="1:18" s="68" customFormat="1" x14ac:dyDescent="0.35">
      <c r="A43" s="68" t="s">
        <v>36</v>
      </c>
      <c r="B43" s="74" t="s">
        <v>44</v>
      </c>
      <c r="C43" s="75">
        <v>18000</v>
      </c>
      <c r="D43" s="51">
        <v>58500</v>
      </c>
      <c r="E43"/>
    </row>
    <row r="44" spans="1:18" x14ac:dyDescent="0.35">
      <c r="A44" s="37" t="s">
        <v>41</v>
      </c>
      <c r="B44" s="38"/>
      <c r="C44" s="40">
        <f>SUM(C43:C43)</f>
        <v>18000</v>
      </c>
      <c r="D44" s="39">
        <f>SUM(D43:D43)</f>
        <v>58500</v>
      </c>
    </row>
    <row r="45" spans="1:18" x14ac:dyDescent="0.35">
      <c r="A45" s="46"/>
      <c r="B45" s="47"/>
      <c r="C45" s="58"/>
      <c r="D45" s="48"/>
    </row>
    <row r="46" spans="1:18" ht="18.5" x14ac:dyDescent="0.45">
      <c r="A46" s="33" t="s">
        <v>28</v>
      </c>
      <c r="B46" s="21">
        <v>0</v>
      </c>
      <c r="C46" s="41"/>
      <c r="D46" s="34"/>
    </row>
    <row r="47" spans="1:18" x14ac:dyDescent="0.35">
      <c r="A47" s="23" t="s">
        <v>39</v>
      </c>
      <c r="B47" s="45"/>
      <c r="C47" s="43"/>
      <c r="D47" s="42"/>
    </row>
    <row r="48" spans="1:18" x14ac:dyDescent="0.35">
      <c r="A48" s="24" t="s">
        <v>13</v>
      </c>
      <c r="B48" s="76" t="s">
        <v>44</v>
      </c>
      <c r="C48" s="70">
        <v>0</v>
      </c>
      <c r="D48" s="73">
        <v>116000</v>
      </c>
    </row>
    <row r="49" spans="1:4" x14ac:dyDescent="0.35">
      <c r="A49" s="29" t="s">
        <v>29</v>
      </c>
      <c r="B49" s="30"/>
      <c r="C49" s="36">
        <v>0</v>
      </c>
      <c r="D49" s="31">
        <f>SUM(D48:D48)</f>
        <v>116000</v>
      </c>
    </row>
    <row r="50" spans="1:4" x14ac:dyDescent="0.35">
      <c r="A50" s="17" t="s">
        <v>8</v>
      </c>
      <c r="B50" s="18"/>
      <c r="C50" s="19">
        <v>1315000</v>
      </c>
      <c r="D50" s="50">
        <v>466000</v>
      </c>
    </row>
    <row r="52" spans="1:4" x14ac:dyDescent="0.35">
      <c r="C52" s="77"/>
    </row>
    <row r="53" spans="1:4" x14ac:dyDescent="0.35">
      <c r="C53" s="77"/>
    </row>
    <row r="55" spans="1:4" x14ac:dyDescent="0.35">
      <c r="D55" s="78"/>
    </row>
    <row r="56" spans="1:4" x14ac:dyDescent="0.35">
      <c r="D56" s="78"/>
    </row>
    <row r="57" spans="1:4" x14ac:dyDescent="0.35">
      <c r="D57" s="78"/>
    </row>
    <row r="58" spans="1:4" x14ac:dyDescent="0.35">
      <c r="B58" s="53" t="s">
        <v>10</v>
      </c>
      <c r="D58" s="78"/>
    </row>
    <row r="59" spans="1:4" x14ac:dyDescent="0.35">
      <c r="A59" s="52"/>
      <c r="B59" s="54"/>
      <c r="D59" s="78"/>
    </row>
    <row r="60" spans="1:4" x14ac:dyDescent="0.35">
      <c r="A60" s="52" t="s">
        <v>4</v>
      </c>
      <c r="B60" s="54"/>
      <c r="D60" s="78"/>
    </row>
    <row r="61" spans="1:4" x14ac:dyDescent="0.35">
      <c r="A61" s="52" t="s">
        <v>6</v>
      </c>
      <c r="B61" s="54"/>
      <c r="D61" s="78"/>
    </row>
    <row r="62" spans="1:4" x14ac:dyDescent="0.35">
      <c r="A62" s="52" t="s">
        <v>7</v>
      </c>
      <c r="B62" s="54"/>
    </row>
    <row r="63" spans="1:4" x14ac:dyDescent="0.35">
      <c r="A63" s="52" t="s">
        <v>12</v>
      </c>
      <c r="B63" s="54"/>
    </row>
    <row r="64" spans="1:4" x14ac:dyDescent="0.35">
      <c r="A64" s="52" t="s">
        <v>9</v>
      </c>
    </row>
  </sheetData>
  <mergeCells count="1">
    <mergeCell ref="C7:C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Media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Harker</dc:creator>
  <cp:lastModifiedBy>Eric</cp:lastModifiedBy>
  <cp:lastPrinted>2016-09-27T16:15:20Z</cp:lastPrinted>
  <dcterms:created xsi:type="dcterms:W3CDTF">2015-03-17T18:38:13Z</dcterms:created>
  <dcterms:modified xsi:type="dcterms:W3CDTF">2020-02-28T17:16:51Z</dcterms:modified>
</cp:coreProperties>
</file>